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595" windowHeight="5160" firstSheet="2" activeTab="11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Ποσοστό μεταβολής του συνόλου " sheetId="5" r:id="rId11"/>
    <sheet name="Ποσοστό μεταβολής συνόλ 2011-17" sheetId="10" r:id="rId12"/>
  </sheets>
  <calcPr calcId="124519"/>
</workbook>
</file>

<file path=xl/calcChain.xml><?xml version="1.0" encoding="utf-8"?>
<calcChain xmlns="http://schemas.openxmlformats.org/spreadsheetml/2006/main">
  <c r="G20" i="10"/>
  <c r="G21"/>
  <c r="G22"/>
  <c r="G23"/>
  <c r="G19"/>
  <c r="G8"/>
  <c r="G9"/>
  <c r="G10"/>
  <c r="G11"/>
  <c r="G7"/>
  <c r="F6" i="12"/>
  <c r="E6"/>
  <c r="D6"/>
  <c r="C6"/>
  <c r="B6"/>
  <c r="F22" l="1"/>
  <c r="D22"/>
  <c r="C22"/>
  <c r="B22"/>
  <c r="G21"/>
  <c r="G20"/>
  <c r="G19"/>
  <c r="E22"/>
  <c r="G18"/>
  <c r="F10"/>
  <c r="D10"/>
  <c r="C10"/>
  <c r="B10"/>
  <c r="G9"/>
  <c r="G8"/>
  <c r="G7"/>
  <c r="E10"/>
  <c r="G6"/>
  <c r="G10" l="1"/>
  <c r="H8" s="1"/>
  <c r="G22"/>
  <c r="H20" s="1"/>
  <c r="F23" i="10"/>
  <c r="F20"/>
  <c r="F21"/>
  <c r="F22"/>
  <c r="F19"/>
  <c r="F11"/>
  <c r="F8"/>
  <c r="F9"/>
  <c r="F10"/>
  <c r="F7"/>
  <c r="F6" i="11"/>
  <c r="F18"/>
  <c r="C6"/>
  <c r="C10"/>
  <c r="C18"/>
  <c r="C22"/>
  <c r="D6"/>
  <c r="D18"/>
  <c r="E6"/>
  <c r="E10"/>
  <c r="E18"/>
  <c r="E22"/>
  <c r="B18"/>
  <c r="B22"/>
  <c r="B6"/>
  <c r="F22"/>
  <c r="D22"/>
  <c r="G21"/>
  <c r="G20"/>
  <c r="G19"/>
  <c r="F10"/>
  <c r="D10"/>
  <c r="B10"/>
  <c r="G9"/>
  <c r="G8"/>
  <c r="G7"/>
  <c r="B9" i="10"/>
  <c r="F6" i="9"/>
  <c r="F10"/>
  <c r="F18"/>
  <c r="F22"/>
  <c r="C6"/>
  <c r="C18"/>
  <c r="C22"/>
  <c r="D6"/>
  <c r="D10"/>
  <c r="D18"/>
  <c r="D22"/>
  <c r="E6"/>
  <c r="E10"/>
  <c r="E18"/>
  <c r="E22"/>
  <c r="B18"/>
  <c r="G18"/>
  <c r="B22"/>
  <c r="B6"/>
  <c r="B10"/>
  <c r="G21"/>
  <c r="G20"/>
  <c r="G19"/>
  <c r="G9"/>
  <c r="G8"/>
  <c r="G7"/>
  <c r="C10"/>
  <c r="F6" i="8"/>
  <c r="F18"/>
  <c r="C6"/>
  <c r="C10"/>
  <c r="C18"/>
  <c r="D6"/>
  <c r="D10"/>
  <c r="D18"/>
  <c r="G18"/>
  <c r="E6"/>
  <c r="E10"/>
  <c r="E18"/>
  <c r="B6"/>
  <c r="B10"/>
  <c r="B18"/>
  <c r="B22"/>
  <c r="F6" i="7"/>
  <c r="F10"/>
  <c r="F18"/>
  <c r="F22"/>
  <c r="C6"/>
  <c r="C18"/>
  <c r="C22"/>
  <c r="D6"/>
  <c r="G6"/>
  <c r="D18"/>
  <c r="E6"/>
  <c r="E10"/>
  <c r="E18"/>
  <c r="E22"/>
  <c r="B6"/>
  <c r="B18"/>
  <c r="B22"/>
  <c r="F6" i="6"/>
  <c r="F10"/>
  <c r="F18"/>
  <c r="C6"/>
  <c r="C18"/>
  <c r="D6"/>
  <c r="G6"/>
  <c r="D18"/>
  <c r="E6"/>
  <c r="E18"/>
  <c r="E22"/>
  <c r="B18"/>
  <c r="G18"/>
  <c r="B6"/>
  <c r="F22" i="8"/>
  <c r="D22"/>
  <c r="C22"/>
  <c r="G21"/>
  <c r="E22" i="10"/>
  <c r="G20" i="8"/>
  <c r="G19"/>
  <c r="F10"/>
  <c r="G9"/>
  <c r="E10" i="10"/>
  <c r="G8" i="8"/>
  <c r="G7"/>
  <c r="E8" i="10"/>
  <c r="D22" i="7"/>
  <c r="G21"/>
  <c r="G20"/>
  <c r="D21" i="10"/>
  <c r="G19" i="7"/>
  <c r="D10"/>
  <c r="C10"/>
  <c r="B10"/>
  <c r="G9"/>
  <c r="G8"/>
  <c r="G7"/>
  <c r="D8" i="10"/>
  <c r="F22" i="6"/>
  <c r="C22"/>
  <c r="B22"/>
  <c r="G21"/>
  <c r="G20"/>
  <c r="B21" i="10"/>
  <c r="G19" i="6"/>
  <c r="E10"/>
  <c r="C10"/>
  <c r="B10"/>
  <c r="G9"/>
  <c r="C10" i="10"/>
  <c r="G8" i="6"/>
  <c r="G7"/>
  <c r="C8" i="10"/>
  <c r="G8" i="3"/>
  <c r="G7"/>
  <c r="G6"/>
  <c r="D8" i="5"/>
  <c r="C8"/>
  <c r="F22" i="4"/>
  <c r="E22"/>
  <c r="D22"/>
  <c r="C22"/>
  <c r="B22"/>
  <c r="G21"/>
  <c r="D22" i="5"/>
  <c r="G20" i="4"/>
  <c r="D21" i="5"/>
  <c r="G19" i="4"/>
  <c r="D20" i="5"/>
  <c r="G18" i="4"/>
  <c r="D19" i="5"/>
  <c r="F10" i="4"/>
  <c r="E10"/>
  <c r="D10"/>
  <c r="C10"/>
  <c r="B10"/>
  <c r="G9"/>
  <c r="G8"/>
  <c r="D9" i="5"/>
  <c r="G7" i="4"/>
  <c r="G6"/>
  <c r="D7" i="5"/>
  <c r="F22" i="3"/>
  <c r="E22"/>
  <c r="D22"/>
  <c r="C22"/>
  <c r="B22"/>
  <c r="G21"/>
  <c r="G20"/>
  <c r="G19"/>
  <c r="G18"/>
  <c r="H18"/>
  <c r="F10"/>
  <c r="E10"/>
  <c r="D10"/>
  <c r="C10"/>
  <c r="B10"/>
  <c r="G9"/>
  <c r="C10" i="5"/>
  <c r="F22" i="2"/>
  <c r="E22"/>
  <c r="D22"/>
  <c r="C22"/>
  <c r="B22"/>
  <c r="G21"/>
  <c r="B22" i="5"/>
  <c r="G20" i="2"/>
  <c r="B21" i="5"/>
  <c r="G19" i="2"/>
  <c r="B20" i="5"/>
  <c r="G18" i="2"/>
  <c r="B19" i="5"/>
  <c r="F10" i="2"/>
  <c r="E10"/>
  <c r="D10"/>
  <c r="C10"/>
  <c r="B10"/>
  <c r="G9"/>
  <c r="G8"/>
  <c r="C9" i="5"/>
  <c r="G7" i="2"/>
  <c r="G6"/>
  <c r="C7" i="5"/>
  <c r="G20" i="1"/>
  <c r="G19"/>
  <c r="G18"/>
  <c r="G17"/>
  <c r="F21"/>
  <c r="G9"/>
  <c r="E10" i="5"/>
  <c r="G8" i="1"/>
  <c r="E9" i="5"/>
  <c r="G7" i="1"/>
  <c r="E8" i="5"/>
  <c r="G6" i="1"/>
  <c r="E7" i="5"/>
  <c r="F10" i="1"/>
  <c r="E21"/>
  <c r="D21"/>
  <c r="C21"/>
  <c r="B21"/>
  <c r="E10"/>
  <c r="D10"/>
  <c r="C10"/>
  <c r="B10"/>
  <c r="G22" i="3"/>
  <c r="H19"/>
  <c r="C20" i="5"/>
  <c r="G10" i="3"/>
  <c r="H7"/>
  <c r="G22" i="2"/>
  <c r="H19"/>
  <c r="G10" i="1"/>
  <c r="H7"/>
  <c r="H10"/>
  <c r="H20" i="3"/>
  <c r="H18" i="2"/>
  <c r="H9" i="1"/>
  <c r="H6"/>
  <c r="H8"/>
  <c r="H9" i="3"/>
  <c r="H8"/>
  <c r="H6"/>
  <c r="H10"/>
  <c r="B8" i="5"/>
  <c r="B10"/>
  <c r="B7"/>
  <c r="B9"/>
  <c r="G22" i="4"/>
  <c r="H20"/>
  <c r="E22" i="8"/>
  <c r="G18" i="7"/>
  <c r="D22" i="6"/>
  <c r="H22" i="3"/>
  <c r="C19" i="5"/>
  <c r="H22" i="2"/>
  <c r="H21" i="4"/>
  <c r="G10"/>
  <c r="H20" i="2"/>
  <c r="C21" i="5"/>
  <c r="G10" i="2"/>
  <c r="C11" i="5"/>
  <c r="D10"/>
  <c r="H19" i="4"/>
  <c r="H6" i="2"/>
  <c r="H21" i="3"/>
  <c r="G21" i="1"/>
  <c r="C23" i="5"/>
  <c r="D23"/>
  <c r="H18" i="4"/>
  <c r="H21" i="2"/>
  <c r="E20" i="5"/>
  <c r="H18" i="1"/>
  <c r="H20"/>
  <c r="H19"/>
  <c r="E21" i="5"/>
  <c r="B23"/>
  <c r="E11"/>
  <c r="H8" i="4"/>
  <c r="D11" i="5"/>
  <c r="H7" i="4"/>
  <c r="H6"/>
  <c r="E23" i="5"/>
  <c r="H9" i="4"/>
  <c r="H9" i="2"/>
  <c r="H8"/>
  <c r="B11" i="5"/>
  <c r="H7" i="2"/>
  <c r="H10"/>
  <c r="H22" i="4"/>
  <c r="C22" i="5"/>
  <c r="E22"/>
  <c r="H17" i="1"/>
  <c r="H10" i="4"/>
  <c r="H21" i="1"/>
  <c r="E19" i="5"/>
  <c r="G6" i="9"/>
  <c r="G10"/>
  <c r="H7"/>
  <c r="H18"/>
  <c r="G22"/>
  <c r="H8"/>
  <c r="H9"/>
  <c r="H6"/>
  <c r="E20" i="10"/>
  <c r="E21"/>
  <c r="G22" i="8"/>
  <c r="H18"/>
  <c r="E19" i="10"/>
  <c r="D19"/>
  <c r="H19" i="8"/>
  <c r="H20"/>
  <c r="G6"/>
  <c r="D9" i="10"/>
  <c r="E9"/>
  <c r="D10"/>
  <c r="D20"/>
  <c r="G10" i="7"/>
  <c r="D22" i="10"/>
  <c r="G22" i="7"/>
  <c r="C22" i="10"/>
  <c r="C21"/>
  <c r="C9"/>
  <c r="C20"/>
  <c r="G22" i="6"/>
  <c r="C19" i="10"/>
  <c r="B19"/>
  <c r="G10" i="6"/>
  <c r="H6"/>
  <c r="C7" i="10"/>
  <c r="B7"/>
  <c r="B20"/>
  <c r="D10" i="6"/>
  <c r="B8" i="10"/>
  <c r="B22"/>
  <c r="B10"/>
  <c r="H21" i="9"/>
  <c r="H20"/>
  <c r="H22"/>
  <c r="H10"/>
  <c r="H19"/>
  <c r="E23" i="10"/>
  <c r="H21" i="8"/>
  <c r="H22"/>
  <c r="E7" i="10"/>
  <c r="G10" i="8"/>
  <c r="H6"/>
  <c r="D7" i="10"/>
  <c r="H7" i="7"/>
  <c r="H9"/>
  <c r="D11" i="10"/>
  <c r="H8" i="7"/>
  <c r="H6"/>
  <c r="D23" i="10"/>
  <c r="H20" i="7"/>
  <c r="H19"/>
  <c r="H18"/>
  <c r="H21"/>
  <c r="H7" i="6"/>
  <c r="H10"/>
  <c r="H20"/>
  <c r="C23" i="10"/>
  <c r="H21" i="6"/>
  <c r="B23" i="10"/>
  <c r="H19" i="6"/>
  <c r="H18"/>
  <c r="C11" i="10"/>
  <c r="B11"/>
  <c r="H9" i="6"/>
  <c r="H8"/>
  <c r="H7" i="8"/>
  <c r="H10"/>
  <c r="E11" i="10"/>
  <c r="H9" i="8"/>
  <c r="H8"/>
  <c r="H22" i="7"/>
  <c r="H10"/>
  <c r="H22" i="6"/>
  <c r="G6" i="11"/>
  <c r="G18"/>
  <c r="G22"/>
  <c r="H18"/>
  <c r="G10"/>
  <c r="H6"/>
  <c r="H20"/>
  <c r="H19"/>
  <c r="H21"/>
  <c r="H8"/>
  <c r="H7"/>
  <c r="H9"/>
  <c r="H22"/>
  <c r="H10"/>
  <c r="H6" i="12" l="1"/>
  <c r="H9"/>
  <c r="H7"/>
  <c r="H21"/>
  <c r="H18"/>
  <c r="H22" s="1"/>
  <c r="H19"/>
  <c r="H10" l="1"/>
</calcChain>
</file>

<file path=xl/sharedStrings.xml><?xml version="1.0" encoding="utf-8"?>
<sst xmlns="http://schemas.openxmlformats.org/spreadsheetml/2006/main" count="448" uniqueCount="64">
  <si>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</si>
  <si>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</si>
  <si>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</si>
  <si>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</si>
  <si>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</si>
  <si>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</si>
  <si>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</si>
  <si>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</si>
  <si>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</si>
  <si>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</si>
  <si>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</si>
  <si>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</si>
  <si>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</si>
  <si>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</si>
  <si>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</si>
  <si>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</si>
  <si>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</si>
  <si>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</si>
  <si>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</si>
  <si>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</si>
  <si>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</si>
  <si>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</si>
  <si>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</si>
  <si>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</si>
  <si>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</si>
  <si>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</si>
  <si>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</si>
  <si>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</si>
  <si>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</si>
  <si>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</si>
  <si>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</si>
  <si>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</si>
  <si>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</si>
  <si>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</si>
  <si>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</si>
  <si>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</si>
  <si>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</si>
  <si>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</si>
  <si>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</si>
  <si>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</si>
  <si>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</si>
  <si>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</si>
  <si>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</si>
  <si>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</si>
  <si>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</si>
  <si>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</si>
  <si>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</si>
  <si>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</si>
  <si>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</si>
  <si>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</si>
  <si>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</si>
  <si>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</si>
  <si>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</si>
  <si>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</si>
  <si>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</si>
  <si>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</si>
  <si>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</si>
  <si>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Ποσοστό μεταβολής του συνόλου των μισθωτών στην Τουριστική Βιομηχανία για τα χρόνια 2011-2017</t>
  </si>
  <si>
    <t>2017/2016</t>
  </si>
  <si>
    <t>Εισφορείς Τουριστικής Βιομηχ. Ξενοδοχεία, Εστιατόρια, κατασκευές, κατά κοινότητα, επαρχία 2011-2017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</si>
  <si>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</si>
  <si>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</si>
  <si>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</si>
  <si>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>Ποσοστό μεταβολής του συνόλου των μισθωτών στον Κατασκευαστικό Τομέα για τα χρόνια 2011-2017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</si>
</sst>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164" formatCode="[$-408]d\-mmm\-yy;@"/>
    <numFmt numFmtId="165" formatCode="0.0%"/>
  </numFmts>
  <fonts count="12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5" fontId="0" fillId="0" borderId="15" xfId="0" applyNumberFormat="1" applyBorder="1"/>
    <xf numFmtId="165" fontId="2" fillId="0" borderId="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right"/>
    </xf>
    <xf numFmtId="0" fontId="4" fillId="0" borderId="16" xfId="0" applyFont="1" applyBorder="1"/>
    <xf numFmtId="165" fontId="4" fillId="0" borderId="1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/>
    <xf numFmtId="0" fontId="4" fillId="0" borderId="31" xfId="0" applyFont="1" applyBorder="1"/>
    <xf numFmtId="0" fontId="2" fillId="0" borderId="28" xfId="0" applyFont="1" applyBorder="1"/>
    <xf numFmtId="0" fontId="2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right"/>
    </xf>
    <xf numFmtId="165" fontId="2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9" workbookViewId="0">
      <selection activeCell="A43" sqref="A43"/>
    </sheetView>
  </sheetViews>
  <sheetFormatPr defaultRowHeight="12.75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>
      <c r="A1" s="12" t="s">
        <v>9</v>
      </c>
      <c r="B1" s="1"/>
    </row>
    <row r="2" spans="1:11" ht="34.5" customHeight="1">
      <c r="A2" s="85" t="s">
        <v>20</v>
      </c>
      <c r="B2" s="85"/>
      <c r="C2" s="85"/>
      <c r="D2" s="85"/>
      <c r="E2" s="85"/>
      <c r="F2" s="85"/>
      <c r="G2" s="85"/>
      <c r="H2" s="85"/>
    </row>
    <row r="3" spans="1:11" ht="12.75" customHeight="1" thickBot="1">
      <c r="A3" s="5"/>
      <c r="B3" s="5"/>
      <c r="C3" s="5"/>
      <c r="D3" s="5"/>
      <c r="E3" s="5"/>
      <c r="F3" s="5"/>
      <c r="G3" s="17"/>
    </row>
    <row r="4" spans="1:11" ht="25.5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11" ht="25.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11" ht="25.5" customHeight="1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>
      <c r="A11" s="7"/>
      <c r="B11" s="45"/>
      <c r="C11" s="45"/>
      <c r="D11" s="45"/>
      <c r="E11" s="45"/>
      <c r="F11" s="45"/>
      <c r="G11" s="45"/>
      <c r="H11" s="46"/>
    </row>
    <row r="12" spans="1:11" ht="15" customHeight="1">
      <c r="A12" s="7"/>
      <c r="B12" s="45"/>
      <c r="C12" s="45"/>
      <c r="D12" s="45"/>
      <c r="E12" s="45"/>
      <c r="F12" s="45"/>
      <c r="G12" s="45"/>
      <c r="H12" s="46"/>
    </row>
    <row r="13" spans="1:11" ht="15" customHeight="1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>
      <c r="A14" s="85" t="s">
        <v>21</v>
      </c>
      <c r="B14" s="85"/>
      <c r="C14" s="85"/>
      <c r="D14" s="85"/>
      <c r="E14" s="85"/>
      <c r="F14" s="85"/>
      <c r="G14" s="85"/>
      <c r="H14" s="85"/>
      <c r="I14" s="10"/>
      <c r="J14" s="10"/>
      <c r="K14" s="10"/>
    </row>
    <row r="15" spans="1:11" ht="20.100000000000001" customHeight="1">
      <c r="A15" s="36" t="s">
        <v>8</v>
      </c>
      <c r="B15" s="82" t="s">
        <v>12</v>
      </c>
      <c r="C15" s="83"/>
      <c r="D15" s="83"/>
      <c r="E15" s="83"/>
      <c r="F15" s="83"/>
      <c r="G15" s="84"/>
      <c r="H15" s="86" t="s">
        <v>19</v>
      </c>
    </row>
    <row r="16" spans="1:11" ht="20.100000000000001" customHeight="1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87"/>
    </row>
    <row r="17" spans="1:10" ht="24.75" customHeight="1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>
      <c r="A22" s="9"/>
    </row>
    <row r="23" spans="1:10">
      <c r="A23" s="4"/>
    </row>
    <row r="25" spans="1:10" ht="39.75" customHeight="1">
      <c r="A25" s="80" t="s">
        <v>7</v>
      </c>
      <c r="B25" s="80"/>
      <c r="C25" s="80"/>
      <c r="D25" s="80"/>
      <c r="E25" s="80"/>
      <c r="F25" s="80"/>
      <c r="G25" s="80"/>
      <c r="H25" s="80"/>
      <c r="I25" s="11"/>
      <c r="J25" s="11"/>
    </row>
    <row r="26" spans="1:10">
      <c r="A26" s="6"/>
      <c r="B26" s="6"/>
      <c r="C26" s="6"/>
      <c r="D26" s="6"/>
      <c r="E26" s="6"/>
      <c r="F26" s="6"/>
      <c r="G26" s="6"/>
    </row>
    <row r="27" spans="1:10" ht="29.25" customHeight="1">
      <c r="A27" s="81" t="s">
        <v>11</v>
      </c>
      <c r="B27" s="81"/>
      <c r="C27" s="81"/>
      <c r="D27" s="81"/>
      <c r="E27" s="81"/>
      <c r="F27" s="81"/>
      <c r="G27" s="81"/>
      <c r="H27" s="81"/>
      <c r="I27" s="10"/>
      <c r="J27" s="10"/>
    </row>
    <row r="31" spans="1:10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topLeftCell="A4" workbookViewId="0">
      <selection activeCell="L30" sqref="L30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85" t="s">
        <v>60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5.5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8.25">
      <c r="A6" s="16" t="s">
        <v>6</v>
      </c>
      <c r="B6" s="21">
        <f>53+7606+2+14</f>
        <v>7675</v>
      </c>
      <c r="C6" s="22">
        <f>40+7332+3+11</f>
        <v>7386</v>
      </c>
      <c r="D6" s="22">
        <f>19+4526+1+4</f>
        <v>4550</v>
      </c>
      <c r="E6" s="22">
        <f>16+7225+1+5</f>
        <v>7247</v>
      </c>
      <c r="F6" s="22">
        <f>18+4758+2+3</f>
        <v>4781</v>
      </c>
      <c r="G6" s="22">
        <f>B6+C6+D6+E6+F6</f>
        <v>31639</v>
      </c>
      <c r="H6" s="32">
        <f>(G6/G10)</f>
        <v>0.49301129723412546</v>
      </c>
    </row>
    <row r="7" spans="1:8">
      <c r="A7" s="3" t="s">
        <v>1</v>
      </c>
      <c r="B7" s="21">
        <v>12</v>
      </c>
      <c r="C7" s="22">
        <v>69</v>
      </c>
      <c r="D7" s="22">
        <v>18</v>
      </c>
      <c r="E7" s="22">
        <v>32</v>
      </c>
      <c r="F7" s="22">
        <v>4</v>
      </c>
      <c r="G7" s="22">
        <f>B7+C7+D7+E7+F7</f>
        <v>135</v>
      </c>
      <c r="H7" s="32">
        <f>(G7/G10)</f>
        <v>2.1036229061160887E-3</v>
      </c>
    </row>
    <row r="8" spans="1:8">
      <c r="A8" s="3" t="s">
        <v>2</v>
      </c>
      <c r="B8" s="21">
        <v>1390</v>
      </c>
      <c r="C8" s="22">
        <v>1217</v>
      </c>
      <c r="D8" s="22">
        <v>829</v>
      </c>
      <c r="E8" s="22">
        <v>616</v>
      </c>
      <c r="F8" s="22">
        <v>1021</v>
      </c>
      <c r="G8" s="22">
        <f>B8+C8+D8+E8+F8</f>
        <v>5073</v>
      </c>
      <c r="H8" s="32">
        <f>(G8/G10)</f>
        <v>7.9049474094273472E-2</v>
      </c>
    </row>
    <row r="9" spans="1:8" ht="13.5" thickBot="1">
      <c r="A9" s="23" t="s">
        <v>3</v>
      </c>
      <c r="B9" s="24">
        <v>5174</v>
      </c>
      <c r="C9" s="25">
        <v>4640</v>
      </c>
      <c r="D9" s="25">
        <v>2913</v>
      </c>
      <c r="E9" s="22">
        <v>6953</v>
      </c>
      <c r="F9" s="25">
        <v>7648</v>
      </c>
      <c r="G9" s="25">
        <f>B9+C9+D9+E9+F9</f>
        <v>27328</v>
      </c>
      <c r="H9" s="37">
        <f>(G9/G10)</f>
        <v>0.42583560576548501</v>
      </c>
    </row>
    <row r="10" spans="1:8" ht="13.5" thickBot="1">
      <c r="A10" s="26" t="s">
        <v>0</v>
      </c>
      <c r="B10" s="27">
        <f t="shared" ref="B10:H10" si="0">SUM(B6:B9)</f>
        <v>14251</v>
      </c>
      <c r="C10" s="27">
        <f t="shared" si="0"/>
        <v>13312</v>
      </c>
      <c r="D10" s="27">
        <f t="shared" si="0"/>
        <v>8310</v>
      </c>
      <c r="E10" s="27">
        <f t="shared" si="0"/>
        <v>14848</v>
      </c>
      <c r="F10" s="27">
        <f t="shared" si="0"/>
        <v>13454</v>
      </c>
      <c r="G10" s="27">
        <f t="shared" si="0"/>
        <v>64175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85" t="s">
        <v>61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79"/>
      <c r="B15" s="79"/>
      <c r="C15" s="79"/>
      <c r="D15" s="79"/>
      <c r="E15" s="79"/>
      <c r="F15" s="79"/>
      <c r="G15" s="79"/>
      <c r="H15" s="79"/>
    </row>
    <row r="16" spans="1:8" ht="25.5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38.25">
      <c r="A18" s="16" t="s">
        <v>6</v>
      </c>
      <c r="B18" s="21">
        <v>6451</v>
      </c>
      <c r="C18" s="22">
        <v>4964</v>
      </c>
      <c r="D18" s="22">
        <v>2858</v>
      </c>
      <c r="E18" s="22">
        <v>1249</v>
      </c>
      <c r="F18" s="22">
        <v>2004</v>
      </c>
      <c r="G18" s="22">
        <f>B18+C18+D18+E18+F18</f>
        <v>17526</v>
      </c>
      <c r="H18" s="39">
        <f>(G18/G22)</f>
        <v>0.57921871901645849</v>
      </c>
    </row>
    <row r="19" spans="1:8">
      <c r="A19" s="3" t="s">
        <v>1</v>
      </c>
      <c r="B19" s="21">
        <v>116</v>
      </c>
      <c r="C19" s="22">
        <v>69</v>
      </c>
      <c r="D19" s="22">
        <v>71</v>
      </c>
      <c r="E19" s="22">
        <v>75</v>
      </c>
      <c r="F19" s="22">
        <v>1</v>
      </c>
      <c r="G19" s="22">
        <f>B19+C19+D19+E19+F19</f>
        <v>332</v>
      </c>
      <c r="H19" s="39">
        <f>(G19/G22)</f>
        <v>1.097230484499967E-2</v>
      </c>
    </row>
    <row r="20" spans="1:8">
      <c r="A20" s="3" t="s">
        <v>2</v>
      </c>
      <c r="B20" s="21">
        <v>611</v>
      </c>
      <c r="C20" s="22">
        <v>894</v>
      </c>
      <c r="D20" s="22">
        <v>176</v>
      </c>
      <c r="E20" s="22">
        <v>57</v>
      </c>
      <c r="F20" s="22">
        <v>789</v>
      </c>
      <c r="G20" s="22">
        <f>B20+C20+D20+E20+F20</f>
        <v>2527</v>
      </c>
      <c r="H20" s="39">
        <f>(G20/G22)</f>
        <v>8.3515103443717362E-2</v>
      </c>
    </row>
    <row r="21" spans="1:8" ht="13.5" thickBot="1">
      <c r="A21" s="23" t="s">
        <v>3</v>
      </c>
      <c r="B21" s="24">
        <v>3044</v>
      </c>
      <c r="C21" s="22">
        <v>2792</v>
      </c>
      <c r="D21" s="25">
        <v>1227</v>
      </c>
      <c r="E21" s="22">
        <v>816</v>
      </c>
      <c r="F21" s="25">
        <v>1994</v>
      </c>
      <c r="G21" s="25">
        <f>B21+C21+D21+E21+F21</f>
        <v>9873</v>
      </c>
      <c r="H21" s="40">
        <f>(G21/G22)</f>
        <v>0.32629387269482452</v>
      </c>
    </row>
    <row r="22" spans="1:8" ht="13.5" thickBot="1">
      <c r="A22" s="26" t="s">
        <v>0</v>
      </c>
      <c r="B22" s="27">
        <f t="shared" ref="B22:H22" si="1">SUM(B18:B21)</f>
        <v>10222</v>
      </c>
      <c r="C22" s="27">
        <f t="shared" si="1"/>
        <v>8719</v>
      </c>
      <c r="D22" s="27">
        <f t="shared" si="1"/>
        <v>4332</v>
      </c>
      <c r="E22" s="27">
        <f t="shared" si="1"/>
        <v>2197</v>
      </c>
      <c r="F22" s="27">
        <f t="shared" si="1"/>
        <v>4788</v>
      </c>
      <c r="G22" s="27">
        <f t="shared" si="1"/>
        <v>30258</v>
      </c>
      <c r="H22" s="28">
        <f t="shared" si="1"/>
        <v>1</v>
      </c>
    </row>
    <row r="23" spans="1:8">
      <c r="A23" s="9"/>
    </row>
    <row r="25" spans="1:8" ht="44.2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>
      <c r="A30" s="13"/>
      <c r="B30" s="13"/>
      <c r="C30" s="13"/>
      <c r="D30" s="13"/>
      <c r="F30" s="13"/>
      <c r="G30" s="14" t="s">
        <v>4</v>
      </c>
      <c r="H30" s="13"/>
    </row>
    <row r="31" spans="1:8">
      <c r="A31" s="13"/>
      <c r="B31" s="13"/>
      <c r="C31" s="13"/>
      <c r="D31" s="13"/>
      <c r="F31" s="13"/>
      <c r="G31" s="14" t="s">
        <v>5</v>
      </c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62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4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J42" sqref="J42"/>
    </sheetView>
  </sheetViews>
  <sheetFormatPr defaultRowHeight="12.75"/>
  <cols>
    <col min="1" max="1" width="16" customWidth="1"/>
    <col min="2" max="5" width="12.7109375" customWidth="1"/>
  </cols>
  <sheetData>
    <row r="1" spans="1:5" ht="16.5" customHeight="1">
      <c r="A1" s="12" t="s">
        <v>9</v>
      </c>
      <c r="B1" s="1"/>
    </row>
    <row r="2" spans="1:5" ht="11.25" customHeight="1">
      <c r="A2" s="12"/>
      <c r="B2" s="1"/>
    </row>
    <row r="3" spans="1:5" ht="30.75" customHeight="1">
      <c r="A3" s="85" t="s">
        <v>36</v>
      </c>
      <c r="B3" s="85"/>
      <c r="C3" s="85"/>
      <c r="D3" s="85"/>
      <c r="E3" s="85"/>
    </row>
    <row r="4" spans="1:5" ht="15.75" thickBot="1">
      <c r="A4" s="5"/>
      <c r="B4" s="5"/>
      <c r="C4" s="5"/>
      <c r="D4" s="5"/>
      <c r="E4" s="5"/>
    </row>
    <row r="5" spans="1:5" ht="20.100000000000001" customHeight="1">
      <c r="A5" s="36" t="s">
        <v>8</v>
      </c>
      <c r="B5" s="82" t="s">
        <v>35</v>
      </c>
      <c r="C5" s="83"/>
      <c r="D5" s="83"/>
      <c r="E5" s="88"/>
    </row>
    <row r="6" spans="1:5" ht="20.100000000000001" customHeight="1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>
      <c r="A12" s="53"/>
      <c r="B12" s="54"/>
      <c r="C12" s="55"/>
      <c r="D12" s="56"/>
      <c r="E12" s="56"/>
    </row>
    <row r="13" spans="1:5" ht="15">
      <c r="A13" s="12" t="s">
        <v>10</v>
      </c>
      <c r="B13" s="1"/>
    </row>
    <row r="14" spans="1:5" ht="12" customHeight="1">
      <c r="A14" s="12"/>
      <c r="B14" s="1"/>
    </row>
    <row r="15" spans="1:5" ht="29.25" customHeight="1">
      <c r="A15" s="85" t="s">
        <v>37</v>
      </c>
      <c r="B15" s="85"/>
      <c r="C15" s="85"/>
      <c r="D15" s="85"/>
      <c r="E15" s="85"/>
    </row>
    <row r="16" spans="1:5" ht="15.75" thickBot="1">
      <c r="A16" s="35"/>
      <c r="B16" s="35"/>
      <c r="C16" s="35"/>
      <c r="D16" s="35"/>
      <c r="E16" s="35"/>
    </row>
    <row r="17" spans="1:7" ht="27.75" customHeight="1">
      <c r="A17" s="36" t="s">
        <v>8</v>
      </c>
      <c r="B17" s="82" t="s">
        <v>35</v>
      </c>
      <c r="C17" s="83"/>
      <c r="D17" s="83"/>
      <c r="E17" s="88"/>
    </row>
    <row r="18" spans="1:7" ht="18" customHeight="1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>
      <c r="A25" s="80" t="s">
        <v>7</v>
      </c>
      <c r="B25" s="80"/>
      <c r="C25" s="80"/>
      <c r="D25" s="80"/>
      <c r="E25" s="80"/>
      <c r="F25" s="80"/>
      <c r="G25" s="80"/>
    </row>
    <row r="26" spans="1:7">
      <c r="A26" s="6"/>
      <c r="B26" s="6"/>
      <c r="C26" s="6"/>
      <c r="D26" s="6"/>
      <c r="E26" s="6"/>
    </row>
    <row r="27" spans="1:7" ht="30" customHeight="1">
      <c r="A27" s="81" t="s">
        <v>11</v>
      </c>
      <c r="B27" s="81"/>
      <c r="C27" s="81"/>
      <c r="D27" s="81"/>
      <c r="E27" s="81"/>
      <c r="F27" s="81"/>
      <c r="G27" s="81"/>
    </row>
    <row r="38" spans="1:7">
      <c r="A38" s="13"/>
      <c r="B38" s="13"/>
      <c r="C38" s="13"/>
      <c r="D38" s="13"/>
      <c r="E38" s="13"/>
    </row>
    <row r="39" spans="1:7">
      <c r="A39" s="13"/>
      <c r="B39" s="13"/>
      <c r="C39" s="13"/>
      <c r="D39" s="13"/>
      <c r="E39" s="13"/>
    </row>
    <row r="40" spans="1:7">
      <c r="A40" s="13"/>
      <c r="B40" s="13"/>
      <c r="C40" s="13"/>
      <c r="E40" s="14" t="s">
        <v>4</v>
      </c>
      <c r="F40" s="13"/>
    </row>
    <row r="41" spans="1:7">
      <c r="A41" s="13"/>
      <c r="B41" s="13"/>
      <c r="C41" s="13"/>
      <c r="D41" s="13"/>
      <c r="E41" s="14" t="s">
        <v>5</v>
      </c>
      <c r="F41" s="13"/>
    </row>
    <row r="42" spans="1:7">
      <c r="A42" s="13"/>
      <c r="B42" s="13"/>
      <c r="C42" s="13"/>
      <c r="D42" s="13"/>
      <c r="E42" s="13"/>
      <c r="F42" s="14"/>
      <c r="G42" s="13"/>
    </row>
    <row r="43" spans="1:7">
      <c r="A43" s="13"/>
      <c r="B43" s="13"/>
      <c r="C43" s="13"/>
      <c r="D43" s="13"/>
      <c r="E43" s="13"/>
      <c r="F43" s="14"/>
      <c r="G43" s="13"/>
    </row>
    <row r="44" spans="1:7">
      <c r="A44" s="13"/>
      <c r="B44" s="13"/>
      <c r="C44" s="13"/>
      <c r="D44" s="13"/>
      <c r="E44" s="13"/>
      <c r="F44" s="14"/>
      <c r="G44" s="13"/>
    </row>
    <row r="45" spans="1:7">
      <c r="A45" s="13" t="s">
        <v>18</v>
      </c>
      <c r="B45" s="13"/>
      <c r="C45" s="13"/>
      <c r="D45" s="13"/>
      <c r="E45" s="13"/>
    </row>
    <row r="46" spans="1:7">
      <c r="A46" s="15" t="s">
        <v>30</v>
      </c>
      <c r="B46" s="13"/>
      <c r="C46" s="13"/>
      <c r="D46" s="13"/>
      <c r="E46" s="13"/>
    </row>
    <row r="47" spans="1:7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I21" sqref="I21"/>
    </sheetView>
  </sheetViews>
  <sheetFormatPr defaultRowHeight="12.75"/>
  <cols>
    <col min="1" max="1" width="16" customWidth="1"/>
    <col min="2" max="5" width="12.7109375" customWidth="1"/>
    <col min="6" max="7" width="9.5703125" bestFit="1" customWidth="1"/>
  </cols>
  <sheetData>
    <row r="1" spans="1:7" ht="16.5" customHeight="1">
      <c r="A1" s="12" t="s">
        <v>9</v>
      </c>
      <c r="B1" s="1"/>
    </row>
    <row r="2" spans="1:7" ht="11.25" customHeight="1">
      <c r="A2" s="12"/>
      <c r="B2" s="1"/>
    </row>
    <row r="3" spans="1:7" ht="30.75" customHeight="1">
      <c r="A3" s="85" t="s">
        <v>57</v>
      </c>
      <c r="B3" s="85"/>
      <c r="C3" s="85"/>
      <c r="D3" s="85"/>
      <c r="E3" s="85"/>
    </row>
    <row r="4" spans="1:7" ht="15.75" thickBot="1">
      <c r="A4" s="5"/>
      <c r="B4" s="5"/>
      <c r="C4" s="5"/>
      <c r="D4" s="5"/>
      <c r="E4" s="5"/>
    </row>
    <row r="5" spans="1:7" ht="20.100000000000001" customHeight="1" thickBot="1">
      <c r="A5" s="65" t="s">
        <v>8</v>
      </c>
      <c r="B5" s="89" t="s">
        <v>35</v>
      </c>
      <c r="C5" s="90"/>
      <c r="D5" s="90"/>
      <c r="E5" s="90"/>
      <c r="F5" s="90"/>
      <c r="G5" s="91"/>
    </row>
    <row r="6" spans="1:7" ht="20.100000000000001" customHeight="1">
      <c r="A6" s="67"/>
      <c r="B6" s="72" t="s">
        <v>39</v>
      </c>
      <c r="C6" s="66" t="s">
        <v>40</v>
      </c>
      <c r="D6" s="66" t="s">
        <v>41</v>
      </c>
      <c r="E6" s="76" t="s">
        <v>42</v>
      </c>
      <c r="F6" s="92" t="s">
        <v>56</v>
      </c>
      <c r="G6" s="77" t="s">
        <v>58</v>
      </c>
    </row>
    <row r="7" spans="1:7" ht="25.5">
      <c r="A7" s="68" t="s">
        <v>6</v>
      </c>
      <c r="B7" s="73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93">
        <f>('2016'!G6/'2015'!G6)-1</f>
        <v>7.108953613807989E-2</v>
      </c>
      <c r="G7" s="51">
        <f>('2017'!G6/'2016'!G6)-1</f>
        <v>6.2174774230368879E-2</v>
      </c>
    </row>
    <row r="8" spans="1:7" ht="20.100000000000001" customHeight="1">
      <c r="A8" s="69" t="s">
        <v>1</v>
      </c>
      <c r="B8" s="73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93">
        <f>('2016'!G7/'2015'!G7)-1</f>
        <v>4.9180327868852514E-2</v>
      </c>
      <c r="G8" s="51">
        <f>('2017'!G7/'2016'!G7)-1</f>
        <v>5.46875E-2</v>
      </c>
    </row>
    <row r="9" spans="1:7" ht="20.100000000000001" customHeight="1">
      <c r="A9" s="69" t="s">
        <v>2</v>
      </c>
      <c r="B9" s="73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93">
        <f>('2016'!G8/'2015'!G8)-1</f>
        <v>0.23088779284833549</v>
      </c>
      <c r="G9" s="51">
        <f>('2017'!G8/'2016'!G8)-1</f>
        <v>0.27047332832456794</v>
      </c>
    </row>
    <row r="10" spans="1:7" ht="20.100000000000001" customHeight="1" thickBot="1">
      <c r="A10" s="70" t="s">
        <v>3</v>
      </c>
      <c r="B10" s="74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93">
        <f>('2016'!G9/'2015'!G9)-1</f>
        <v>0.10173363795188828</v>
      </c>
      <c r="G10" s="96">
        <f>('2017'!G9/'2016'!G9)-1</f>
        <v>0.11116532487598607</v>
      </c>
    </row>
    <row r="11" spans="1:7" ht="15.75" customHeight="1" thickBot="1">
      <c r="A11" s="71" t="s">
        <v>0</v>
      </c>
      <c r="B11" s="75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94">
        <f>('2016'!G10/'2015'!G10)-1</f>
        <v>9.3515766649843846E-2</v>
      </c>
      <c r="G11" s="60">
        <f>('2017'!G10/'2016'!G10)-1</f>
        <v>9.6971043725000872E-2</v>
      </c>
    </row>
    <row r="12" spans="1:7" ht="13.5" customHeight="1">
      <c r="A12" s="53"/>
      <c r="B12" s="54"/>
      <c r="C12" s="55"/>
      <c r="D12" s="56"/>
      <c r="E12" s="56"/>
    </row>
    <row r="13" spans="1:7" ht="15">
      <c r="A13" s="12" t="s">
        <v>10</v>
      </c>
      <c r="B13" s="1"/>
    </row>
    <row r="14" spans="1:7" ht="12" customHeight="1">
      <c r="A14" s="12"/>
      <c r="B14" s="1"/>
    </row>
    <row r="15" spans="1:7" ht="29.25" customHeight="1">
      <c r="A15" s="85" t="s">
        <v>63</v>
      </c>
      <c r="B15" s="85"/>
      <c r="C15" s="85"/>
      <c r="D15" s="85"/>
      <c r="E15" s="85"/>
    </row>
    <row r="16" spans="1:7" ht="15.75" thickBot="1">
      <c r="A16" s="35"/>
      <c r="B16" s="35"/>
      <c r="C16" s="35"/>
      <c r="D16" s="35"/>
      <c r="E16" s="35"/>
    </row>
    <row r="17" spans="1:7" ht="27.75" customHeight="1" thickBot="1">
      <c r="A17" s="65" t="s">
        <v>8</v>
      </c>
      <c r="B17" s="89" t="s">
        <v>35</v>
      </c>
      <c r="C17" s="90"/>
      <c r="D17" s="90"/>
      <c r="E17" s="90"/>
      <c r="F17" s="90"/>
      <c r="G17" s="91"/>
    </row>
    <row r="18" spans="1:7" ht="18" customHeight="1">
      <c r="A18" s="67"/>
      <c r="B18" s="72" t="s">
        <v>39</v>
      </c>
      <c r="C18" s="66" t="s">
        <v>40</v>
      </c>
      <c r="D18" s="66" t="s">
        <v>41</v>
      </c>
      <c r="E18" s="76" t="s">
        <v>42</v>
      </c>
      <c r="F18" s="92" t="s">
        <v>56</v>
      </c>
      <c r="G18" s="77" t="s">
        <v>58</v>
      </c>
    </row>
    <row r="19" spans="1:7" ht="25.5">
      <c r="A19" s="68" t="s">
        <v>6</v>
      </c>
      <c r="B19" s="73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93">
        <f>('2016'!G18/'2015'!G18)-1</f>
        <v>5.2272727272727249E-2</v>
      </c>
      <c r="G19" s="51">
        <f>('2017'!G18/'2016'!G18)-1</f>
        <v>0.14706459846848619</v>
      </c>
    </row>
    <row r="20" spans="1:7" ht="20.100000000000001" customHeight="1">
      <c r="A20" s="69" t="s">
        <v>1</v>
      </c>
      <c r="B20" s="73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93">
        <f>('2016'!G19/'2015'!G19)-1</f>
        <v>4.5197740112994378E-2</v>
      </c>
      <c r="G20" s="51">
        <f>('2017'!G19/'2016'!G19)-1</f>
        <v>0.79459459459459469</v>
      </c>
    </row>
    <row r="21" spans="1:7" ht="20.100000000000001" customHeight="1">
      <c r="A21" s="69" t="s">
        <v>2</v>
      </c>
      <c r="B21" s="73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93">
        <f>('2016'!G20/'2015'!G20)-1</f>
        <v>0.13258110014104374</v>
      </c>
      <c r="G21" s="51">
        <f>('2017'!G20/'2016'!G20)-1</f>
        <v>0.57347447073474478</v>
      </c>
    </row>
    <row r="22" spans="1:7" ht="20.100000000000001" customHeight="1" thickBot="1">
      <c r="A22" s="70" t="s">
        <v>3</v>
      </c>
      <c r="B22" s="74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93">
        <f>('2016'!G21/'2015'!G21)-1</f>
        <v>0.15332563129229237</v>
      </c>
      <c r="G22" s="96">
        <f>('2017'!G21/'2016'!G21)-1</f>
        <v>0.41285060103033766</v>
      </c>
    </row>
    <row r="23" spans="1:7" ht="20.25" customHeight="1" thickBot="1">
      <c r="A23" s="71" t="s">
        <v>0</v>
      </c>
      <c r="B23" s="78">
        <f>('2012'!G22/'2011'!G22)-1</f>
        <v>-0.16908106526192568</v>
      </c>
      <c r="C23" s="62">
        <f>('2013'!G22/'2012'!G22)-1</f>
        <v>-0.22165477972469261</v>
      </c>
      <c r="D23" s="62">
        <f>('2014'!G22/'2013'!G22)-1</f>
        <v>-0.14834646856970479</v>
      </c>
      <c r="E23" s="62">
        <f>('2015'!G22/'2014'!G22)-1</f>
        <v>-1.8197918972769567E-2</v>
      </c>
      <c r="F23" s="95">
        <f>('2016'!G22/'2015'!G22)-1</f>
        <v>8.496437268873458E-2</v>
      </c>
      <c r="G23" s="63">
        <f>('2017'!G22/'2016'!G22)-1</f>
        <v>0.25771053287887602</v>
      </c>
    </row>
    <row r="25" spans="1:7" ht="43.5" customHeight="1">
      <c r="A25" s="80" t="s">
        <v>7</v>
      </c>
      <c r="B25" s="80"/>
      <c r="C25" s="80"/>
      <c r="D25" s="80"/>
      <c r="E25" s="80"/>
      <c r="F25" s="80"/>
      <c r="G25" s="80"/>
    </row>
    <row r="26" spans="1:7">
      <c r="A26" s="6"/>
      <c r="B26" s="6"/>
      <c r="C26" s="6"/>
      <c r="D26" s="6"/>
      <c r="E26" s="6"/>
    </row>
    <row r="27" spans="1:7" ht="30" customHeight="1">
      <c r="A27" s="81" t="s">
        <v>11</v>
      </c>
      <c r="B27" s="81"/>
      <c r="C27" s="81"/>
      <c r="D27" s="81"/>
      <c r="E27" s="81"/>
      <c r="F27" s="81"/>
      <c r="G27" s="81"/>
    </row>
    <row r="30" spans="1:7">
      <c r="A30" s="13"/>
      <c r="B30" s="13"/>
      <c r="C30" s="13"/>
      <c r="D30" s="13"/>
      <c r="E30" s="14" t="s">
        <v>4</v>
      </c>
      <c r="F30" s="13"/>
      <c r="G30" s="13"/>
    </row>
    <row r="31" spans="1:7">
      <c r="A31" s="13"/>
      <c r="B31" s="13"/>
      <c r="C31" s="13"/>
      <c r="D31" s="13"/>
      <c r="E31" s="14" t="s">
        <v>5</v>
      </c>
      <c r="F31" s="13"/>
      <c r="G31" s="13"/>
    </row>
    <row r="32" spans="1:7">
      <c r="A32" s="13"/>
      <c r="B32" s="13"/>
      <c r="C32" s="13"/>
      <c r="D32" s="13"/>
      <c r="E32" s="13"/>
      <c r="F32" s="14"/>
      <c r="G32" s="14"/>
    </row>
    <row r="33" spans="1:7">
      <c r="A33" s="13"/>
      <c r="B33" s="13"/>
      <c r="C33" s="13"/>
      <c r="D33" s="13"/>
      <c r="E33" s="13"/>
      <c r="F33" s="14"/>
      <c r="G33" s="14"/>
    </row>
    <row r="34" spans="1:7">
      <c r="A34" s="13"/>
      <c r="B34" s="13"/>
      <c r="C34" s="13"/>
      <c r="D34" s="13"/>
      <c r="E34" s="13"/>
      <c r="F34" s="14"/>
      <c r="G34" s="14"/>
    </row>
    <row r="35" spans="1:7">
      <c r="A35" s="13" t="s">
        <v>59</v>
      </c>
      <c r="B35" s="13"/>
      <c r="C35" s="13"/>
      <c r="D35" s="13"/>
      <c r="E35" s="13"/>
    </row>
    <row r="36" spans="1:7">
      <c r="A36" s="15" t="s">
        <v>50</v>
      </c>
      <c r="B36" s="13"/>
      <c r="C36" s="13"/>
      <c r="D36" s="13"/>
      <c r="E36" s="13"/>
    </row>
    <row r="37" spans="1:7">
      <c r="A37" s="64">
        <v>43356</v>
      </c>
    </row>
  </sheetData>
  <mergeCells count="6">
    <mergeCell ref="A3:E3"/>
    <mergeCell ref="A15:E15"/>
    <mergeCell ref="A25:G25"/>
    <mergeCell ref="A27:G27"/>
    <mergeCell ref="B5:G5"/>
    <mergeCell ref="B17:G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A13" sqref="A13"/>
    </sheetView>
  </sheetViews>
  <sheetFormatPr defaultRowHeight="12.75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>
      <c r="A1" s="12" t="s">
        <v>9</v>
      </c>
      <c r="B1" s="1"/>
    </row>
    <row r="2" spans="1:8" ht="29.25" customHeight="1">
      <c r="A2" s="85" t="s">
        <v>22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7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18.7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6.75" customHeight="1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32.25" customHeight="1">
      <c r="A14" s="85" t="s">
        <v>23</v>
      </c>
      <c r="B14" s="85"/>
      <c r="C14" s="85"/>
      <c r="D14" s="85"/>
      <c r="E14" s="85"/>
      <c r="F14" s="85"/>
      <c r="G14" s="85"/>
      <c r="H14" s="85"/>
    </row>
    <row r="15" spans="1:8" ht="15" customHeight="1" thickBot="1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0.100000000000001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25.5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>
      <c r="A23" s="9"/>
    </row>
    <row r="24" spans="1:8">
      <c r="A24" s="4"/>
    </row>
    <row r="26" spans="1:8" ht="38.25" customHeight="1">
      <c r="A26" s="80" t="s">
        <v>7</v>
      </c>
      <c r="B26" s="80"/>
      <c r="C26" s="80"/>
      <c r="D26" s="80"/>
      <c r="E26" s="80"/>
      <c r="F26" s="80"/>
      <c r="G26" s="80"/>
      <c r="H26" s="80"/>
    </row>
    <row r="27" spans="1:8">
      <c r="A27" s="6"/>
      <c r="B27" s="6"/>
      <c r="C27" s="6"/>
      <c r="D27" s="6"/>
      <c r="E27" s="6"/>
      <c r="F27" s="6"/>
      <c r="G27" s="6"/>
    </row>
    <row r="28" spans="1:8" ht="27.75" customHeight="1">
      <c r="A28" s="81" t="s">
        <v>11</v>
      </c>
      <c r="B28" s="81"/>
      <c r="C28" s="81"/>
      <c r="D28" s="81"/>
      <c r="E28" s="81"/>
      <c r="F28" s="81"/>
      <c r="G28" s="81"/>
      <c r="H28" s="81"/>
    </row>
    <row r="32" spans="1:8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5"/>
      <c r="B37" s="13"/>
      <c r="C37" s="13"/>
      <c r="D37" s="13"/>
      <c r="E37" s="13"/>
      <c r="F37" s="13"/>
      <c r="G37" s="13"/>
      <c r="H37" s="13"/>
    </row>
    <row r="38" spans="1:8">
      <c r="A38" s="15"/>
    </row>
    <row r="43" spans="1:8">
      <c r="A43" s="13" t="s">
        <v>27</v>
      </c>
    </row>
    <row r="44" spans="1:8">
      <c r="A44" s="15" t="s">
        <v>24</v>
      </c>
    </row>
    <row r="45" spans="1:8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G6" sqref="G6"/>
    </sheetView>
  </sheetViews>
  <sheetFormatPr defaultRowHeight="12.75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>
      <c r="A1" s="12" t="s">
        <v>9</v>
      </c>
      <c r="B1" s="1"/>
    </row>
    <row r="2" spans="1:8" ht="32.25" customHeight="1">
      <c r="A2" s="85" t="s">
        <v>26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2.5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25.5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30" customHeight="1">
      <c r="A14" s="85" t="s">
        <v>25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17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33.75" customHeight="1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>
      <c r="A23" s="9"/>
    </row>
    <row r="25" spans="1:8" ht="39.7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38.2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1" spans="1:8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G18" sqref="G18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28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29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25.5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>
      <c r="A23" s="9"/>
    </row>
    <row r="25" spans="1:8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40" spans="1:8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opLeftCell="A22" workbookViewId="0">
      <selection activeCell="A37" sqref="A37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43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44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>
      <c r="A23" s="9"/>
    </row>
    <row r="25" spans="1:9" ht="40.5" customHeight="1">
      <c r="A25" s="80" t="s">
        <v>45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>
      <c r="A37" s="64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opLeftCell="A22" workbookViewId="0">
      <selection activeCell="A36" sqref="A3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46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47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4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opLeftCell="A24" workbookViewId="0">
      <selection activeCell="A36" sqref="A3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48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49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4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H34" sqref="H34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51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52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4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A14" sqref="A14:H14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53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54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4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Ποσοστό μεταβολής του συνόλου </vt:lpstr>
      <vt:lpstr>Ποσοστό μεταβολής συνόλ 2011-17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stchristou</cp:lastModifiedBy>
  <cp:lastPrinted>2018-09-13T07:38:43Z</cp:lastPrinted>
  <dcterms:created xsi:type="dcterms:W3CDTF">2005-10-13T05:55:23Z</dcterms:created>
  <dcterms:modified xsi:type="dcterms:W3CDTF">2018-09-13T07:39:14Z</dcterms:modified>
</cp:coreProperties>
</file>